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Tonery\2022\050\1 výzva\"/>
    </mc:Choice>
  </mc:AlternateContent>
  <xr:revisionPtr revIDLastSave="0" documentId="13_ncr:1_{70AD05D4-D7D7-474B-A8ED-889B52C1849E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<sst xmlns="http://schemas.openxmlformats.org/spreadsheetml/2006/main" count="53" uniqueCount="42">
  <si>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</si>
  <si>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</si>
  <si>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</si>
  <si>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</si>
  <si>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</si>
  <si>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</si>
  <si>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</si>
  <si>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</si>
  <si>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</si>
  <si>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</si>
  <si>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</si>
  <si>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</si>
  <si>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</si>
  <si>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</si>
  <si>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</si>
  <si>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</si>
  <si>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</si>
  <si>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</si>
  <si>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</si>
  <si>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</si>
  <si>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</si>
  <si>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</si>
  <si>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</si>
  <si>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</si>
  <si>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</si>
  <si>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</si>
  <si>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</si>
  <si>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</si>
  <si>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050 - 2022 (originální)</t>
  </si>
  <si>
    <t>ks</t>
  </si>
  <si>
    <t>DFF - Miroslava Šusová,
Tel.: 37763 5005,
E-mail: susova@ff.zcu.cz</t>
  </si>
  <si>
    <t>Sedláčkova 38, 
301 00 Plzeň,
Fakulta filozofická - Děkanát,
místnost SO 202</t>
  </si>
  <si>
    <t>SKM - Dagmar Keglerová,
Tel.: 606 665 155,
E-mail: keglerov@skm.zcu.cz</t>
  </si>
  <si>
    <t xml:space="preserve">Borská 53, 
301 00 Plzeň,
VŠ kolej </t>
  </si>
  <si>
    <t>SKM - Ing. Michaela Pšeidlová,
Tel.: 37763 4878,
E-mail: pseidlom@skm.zcu.cz</t>
  </si>
  <si>
    <t xml:space="preserve">Bolevecká 30-32,
301 00 Plzeň,
VŠ kolej </t>
  </si>
  <si>
    <t>Samostatná faktura</t>
  </si>
  <si>
    <t>NE</t>
  </si>
  <si>
    <r>
      <t xml:space="preserve">Toner do tiskárny HP LJ P 1505 -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</si>
  <si>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2 000 stran.</t>
  </si>
  <si>
    <r>
      <t xml:space="preserve">Toner do tiskárny Brother DCP-B7520DW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</si>
  <si>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Brother DCP-B7520DW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</si>
</sst>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5" borderId="8" xfId="0" applyFont="1" applyFill="1" applyBorder="1" applyAlignment="1" applyProtection="1">
      <alignment horizontal="left" vertical="center" wrapText="1" indent="1"/>
      <protection locked="0"/>
    </xf>
    <xf numFmtId="0" fontId="12" fillId="5" borderId="12" xfId="0" applyFont="1" applyFill="1" applyBorder="1" applyAlignment="1" applyProtection="1">
      <alignment horizontal="left" vertical="center" wrapText="1" indent="1"/>
      <protection locked="0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164" fontId="12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zoomScale="55" zoomScaleNormal="55" workbookViewId="0">
      <selection activeCell="Q7" sqref="Q7:Q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50.6640625" style="1" customWidth="1"/>
    <col min="4" max="4" width="11.6640625" style="2" customWidth="1"/>
    <col min="5" max="5" width="11.33203125" style="3" customWidth="1"/>
    <col min="6" max="6" width="53.6640625" style="1" customWidth="1"/>
    <col min="7" max="7" width="27.88671875" style="1" customWidth="1"/>
    <col min="8" max="8" width="19.33203125" style="1" customWidth="1"/>
    <col min="9" max="9" width="24.88671875" style="1" customWidth="1"/>
    <col min="10" max="10" width="16.88671875" style="1" customWidth="1"/>
    <col min="11" max="11" width="25.109375" style="5" hidden="1" customWidth="1"/>
    <col min="12" max="12" width="36" style="5" customWidth="1"/>
    <col min="13" max="13" width="34.6640625" style="5" customWidth="1"/>
    <col min="14" max="14" width="25.6640625" style="1" customWidth="1"/>
    <col min="15" max="15" width="15.109375" style="1" hidden="1" customWidth="1"/>
    <col min="16" max="16" width="21.5546875" style="5" customWidth="1"/>
    <col min="17" max="17" width="23.6640625" style="5" customWidth="1"/>
    <col min="18" max="18" width="20.6640625" style="5" bestFit="1" customWidth="1"/>
    <col min="19" max="19" width="19.6640625" style="5" bestFit="1" customWidth="1"/>
    <col min="20" max="20" width="12.33203125" style="5" hidden="1" customWidth="1"/>
    <col min="21" max="21" width="35.88671875" style="4" customWidth="1"/>
    <col min="22" max="16384" width="8.88671875" style="5"/>
  </cols>
  <sheetData>
    <row r="1" spans="2:21" ht="43.2" customHeight="1" x14ac:dyDescent="0.3">
      <c r="B1" s="86" t="s">
        <v>28</v>
      </c>
      <c r="C1" s="87"/>
      <c r="D1" s="34"/>
      <c r="E1" s="35"/>
    </row>
    <row r="2" spans="2:21" ht="18.75" customHeight="1" x14ac:dyDescent="0.3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3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5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5" customHeight="1" thickTop="1" thickBot="1" x14ac:dyDescent="0.35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49" t="s">
        <v>27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8" t="s">
        <v>25</v>
      </c>
      <c r="U6" s="38" t="s">
        <v>26</v>
      </c>
    </row>
    <row r="7" spans="2:21" ht="78.75" customHeight="1" thickTop="1" thickBot="1" x14ac:dyDescent="0.35">
      <c r="B7" s="50">
        <v>1</v>
      </c>
      <c r="C7" s="83" t="s">
        <v>38</v>
      </c>
      <c r="D7" s="51">
        <v>4</v>
      </c>
      <c r="E7" s="52" t="s">
        <v>29</v>
      </c>
      <c r="F7" s="83" t="s">
        <v>39</v>
      </c>
      <c r="G7" s="98"/>
      <c r="H7" s="53" t="str">
        <f t="shared" ref="H7:H9" si="0">IF(P7&gt;1999,"ANO","NE")</f>
        <v>NE</v>
      </c>
      <c r="I7" s="80" t="s">
        <v>36</v>
      </c>
      <c r="J7" s="80" t="s">
        <v>37</v>
      </c>
      <c r="K7" s="54"/>
      <c r="L7" s="80" t="s">
        <v>30</v>
      </c>
      <c r="M7" s="80" t="s">
        <v>31</v>
      </c>
      <c r="N7" s="55">
        <v>21</v>
      </c>
      <c r="O7" s="56">
        <f>D7*P7</f>
        <v>7200</v>
      </c>
      <c r="P7" s="57">
        <v>1800</v>
      </c>
      <c r="Q7" s="101"/>
      <c r="R7" s="58">
        <f>D7*Q7</f>
        <v>0</v>
      </c>
      <c r="S7" s="59" t="str">
        <f t="shared" ref="S7" si="1">IF(ISNUMBER(Q7), IF(Q7&gt;P7,"NEVYHOVUJE","VYHOVUJE")," ")</f>
        <v xml:space="preserve"> </v>
      </c>
      <c r="T7" s="52"/>
      <c r="U7" s="52" t="s">
        <v>10</v>
      </c>
    </row>
    <row r="8" spans="2:21" ht="78.75" customHeight="1" thickBot="1" x14ac:dyDescent="0.35">
      <c r="B8" s="70">
        <v>2</v>
      </c>
      <c r="C8" s="84" t="s">
        <v>40</v>
      </c>
      <c r="D8" s="71">
        <v>4</v>
      </c>
      <c r="E8" s="72" t="s">
        <v>29</v>
      </c>
      <c r="F8" s="84" t="s">
        <v>39</v>
      </c>
      <c r="G8" s="99"/>
      <c r="H8" s="73" t="str">
        <f t="shared" si="0"/>
        <v>NE</v>
      </c>
      <c r="I8" s="81" t="s">
        <v>36</v>
      </c>
      <c r="J8" s="81" t="s">
        <v>37</v>
      </c>
      <c r="K8" s="74"/>
      <c r="L8" s="81" t="s">
        <v>32</v>
      </c>
      <c r="M8" s="81" t="s">
        <v>33</v>
      </c>
      <c r="N8" s="75">
        <v>21</v>
      </c>
      <c r="O8" s="76">
        <f t="shared" ref="O8:O9" si="2">D8*P8</f>
        <v>2400</v>
      </c>
      <c r="P8" s="77">
        <v>600</v>
      </c>
      <c r="Q8" s="102"/>
      <c r="R8" s="78">
        <f t="shared" ref="R8" si="3">D8*Q8</f>
        <v>0</v>
      </c>
      <c r="S8" s="79" t="str">
        <f t="shared" ref="S8" si="4">IF(ISNUMBER(Q8), IF(Q8&gt;P8,"NEVYHOVUJE","VYHOVUJE")," ")</f>
        <v xml:space="preserve"> </v>
      </c>
      <c r="T8" s="72"/>
      <c r="U8" s="72" t="s">
        <v>10</v>
      </c>
    </row>
    <row r="9" spans="2:21" ht="78.75" customHeight="1" thickBot="1" x14ac:dyDescent="0.35">
      <c r="B9" s="60">
        <v>3</v>
      </c>
      <c r="C9" s="85" t="s">
        <v>41</v>
      </c>
      <c r="D9" s="61">
        <v>4</v>
      </c>
      <c r="E9" s="62" t="s">
        <v>29</v>
      </c>
      <c r="F9" s="85" t="s">
        <v>39</v>
      </c>
      <c r="G9" s="100"/>
      <c r="H9" s="63" t="str">
        <f t="shared" si="0"/>
        <v>NE</v>
      </c>
      <c r="I9" s="82" t="s">
        <v>36</v>
      </c>
      <c r="J9" s="82" t="s">
        <v>37</v>
      </c>
      <c r="K9" s="64"/>
      <c r="L9" s="82" t="s">
        <v>34</v>
      </c>
      <c r="M9" s="82" t="s">
        <v>35</v>
      </c>
      <c r="N9" s="65">
        <v>21</v>
      </c>
      <c r="O9" s="66">
        <f t="shared" si="2"/>
        <v>2400</v>
      </c>
      <c r="P9" s="67">
        <v>600</v>
      </c>
      <c r="Q9" s="103"/>
      <c r="R9" s="68">
        <f t="shared" ref="R9" si="5">D9*Q9</f>
        <v>0</v>
      </c>
      <c r="S9" s="69" t="str">
        <f t="shared" ref="S9" si="6">IF(ISNUMBER(Q9), IF(Q9&gt;P9,"NEVYHOVUJE","VYHOVUJE")," ")</f>
        <v xml:space="preserve"> </v>
      </c>
      <c r="T9" s="62"/>
      <c r="U9" s="62" t="s">
        <v>10</v>
      </c>
    </row>
    <row r="10" spans="2:21" ht="15.6" thickTop="1" thickBot="1" x14ac:dyDescent="0.35">
      <c r="C10" s="5"/>
      <c r="D10" s="5"/>
      <c r="E10" s="5"/>
      <c r="F10" s="5"/>
      <c r="G10" s="5"/>
      <c r="H10" s="5"/>
      <c r="I10" s="5"/>
      <c r="J10" s="5"/>
      <c r="N10" s="5"/>
      <c r="O10" s="5"/>
      <c r="R10" s="47"/>
    </row>
    <row r="11" spans="2:21" ht="60.75" customHeight="1" thickTop="1" thickBot="1" x14ac:dyDescent="0.35">
      <c r="B11" s="93" t="s">
        <v>14</v>
      </c>
      <c r="C11" s="94"/>
      <c r="D11" s="94"/>
      <c r="E11" s="94"/>
      <c r="F11" s="94"/>
      <c r="G11" s="94"/>
      <c r="H11" s="48"/>
      <c r="I11" s="27"/>
      <c r="J11" s="27"/>
      <c r="K11" s="27"/>
      <c r="L11" s="12"/>
      <c r="M11" s="12"/>
      <c r="N11" s="28"/>
      <c r="O11" s="28"/>
      <c r="P11" s="29" t="s">
        <v>11</v>
      </c>
      <c r="Q11" s="95" t="s">
        <v>12</v>
      </c>
      <c r="R11" s="96"/>
      <c r="S11" s="97"/>
      <c r="T11" s="22"/>
      <c r="U11" s="30"/>
    </row>
    <row r="12" spans="2:21" ht="33.75" customHeight="1" thickTop="1" thickBot="1" x14ac:dyDescent="0.35">
      <c r="B12" s="88" t="s">
        <v>15</v>
      </c>
      <c r="C12" s="89"/>
      <c r="D12" s="89"/>
      <c r="E12" s="89"/>
      <c r="F12" s="89"/>
      <c r="G12" s="89"/>
      <c r="H12" s="37"/>
      <c r="I12" s="31"/>
      <c r="L12" s="10"/>
      <c r="M12" s="10"/>
      <c r="N12" s="32"/>
      <c r="O12" s="32"/>
      <c r="P12" s="33">
        <f>SUM(O7:O9)</f>
        <v>12000</v>
      </c>
      <c r="Q12" s="90">
        <f>SUM(R7:R9)</f>
        <v>0</v>
      </c>
      <c r="R12" s="91"/>
      <c r="S12" s="92"/>
    </row>
    <row r="13" spans="2:21" ht="14.25" customHeight="1" thickTop="1" x14ac:dyDescent="0.3"/>
    <row r="14" spans="2:21" ht="14.25" customHeight="1" x14ac:dyDescent="0.3">
      <c r="B14" s="40"/>
    </row>
    <row r="15" spans="2:21" ht="14.25" customHeight="1" x14ac:dyDescent="0.3">
      <c r="B15" s="41"/>
      <c r="C15" s="40"/>
    </row>
    <row r="16" spans="2:21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</sheetData>
  <sheetProtection algorithmName="SHA-512" hashValue="bwfZz0zAIsytTSw/w+MUxZ6Q7Xupf/bLTLI8XqBi0JG+soK7f+v80grZ3vXMc95XGE3NJcuAfROxbPySdppSlg==" saltValue="2MDtw1ZViNYj/8NPRvheTg==" spinCount="100000" sheet="1" objects="1" scenarios="1"/>
  <mergeCells count="5">
    <mergeCell ref="B1:C1"/>
    <mergeCell ref="B12:G12"/>
    <mergeCell ref="Q12:S12"/>
    <mergeCell ref="B11:G11"/>
    <mergeCell ref="Q11:S11"/>
  </mergeCells>
  <conditionalFormatting sqref="B7:B9">
    <cfRule type="containsBlanks" dxfId="12" priority="61">
      <formula>LEN(TRIM(B7))=0</formula>
    </cfRule>
  </conditionalFormatting>
  <conditionalFormatting sqref="B7:B9">
    <cfRule type="cellIs" dxfId="11" priority="56" operator="greaterThanOrEqual">
      <formula>1</formula>
    </cfRule>
  </conditionalFormatting>
  <conditionalFormatting sqref="S7:S9">
    <cfRule type="cellIs" dxfId="10" priority="53" operator="equal">
      <formula>"VYHOVUJE"</formula>
    </cfRule>
  </conditionalFormatting>
  <conditionalFormatting sqref="S7:S9">
    <cfRule type="cellIs" dxfId="9" priority="52" operator="equal">
      <formula>"NEVYHOVUJE"</formula>
    </cfRule>
  </conditionalFormatting>
  <conditionalFormatting sqref="G7:G9 Q7:Q9">
    <cfRule type="containsBlanks" dxfId="8" priority="33">
      <formula>LEN(TRIM(G7))=0</formula>
    </cfRule>
  </conditionalFormatting>
  <conditionalFormatting sqref="G7:G9 Q7:Q9">
    <cfRule type="notContainsBlanks" dxfId="7" priority="31">
      <formula>LEN(TRIM(G7))&gt;0</formula>
    </cfRule>
  </conditionalFormatting>
  <conditionalFormatting sqref="G7:G9 Q7:Q9">
    <cfRule type="notContainsBlanks" dxfId="6" priority="30">
      <formula>LEN(TRIM(G7))&gt;0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Blanks" dxfId="4" priority="7">
      <formula>LEN(TRIM(H7))=0</formula>
    </cfRule>
  </conditionalFormatting>
  <conditionalFormatting sqref="H7:H9">
    <cfRule type="notContainsBlanks" dxfId="3" priority="8">
      <formula>LEN(TRIM(H7))&gt;0</formula>
    </cfRule>
  </conditionalFormatting>
  <conditionalFormatting sqref="H7:H9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9">
    <cfRule type="containsBlanks" dxfId="0" priority="2">
      <formula>LEN(TRIM(D8))=0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2022-10-21T06:43:28Z</cp:lastPrinted>
  <dcterms:created xsi:type="dcterms:W3CDTF">2014-03-05T12:43:32Z</dcterms:created>
  <dcterms:modified xsi:type="dcterms:W3CDTF">2022-10-21T07:14:05Z</dcterms:modified>
</cp:coreProperties>
</file>